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75" documentId="8_{F3EE8328-470D-4C98-A9AC-E2F5666340D0}" xr6:coauthVersionLast="45" xr6:coauthVersionMax="45" xr10:uidLastSave="{D78D7F4E-1F54-469F-A03B-99027E124763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H39" i="1"/>
  <c r="G40" i="1"/>
  <c r="I40" i="1" s="1"/>
  <c r="G39" i="1"/>
  <c r="I39" i="1" s="1"/>
  <c r="H43" i="1"/>
  <c r="H42" i="1"/>
  <c r="H41" i="1"/>
  <c r="H38" i="1"/>
  <c r="H37" i="1"/>
  <c r="H36" i="1"/>
  <c r="H35" i="1"/>
  <c r="H34" i="1"/>
  <c r="G34" i="1"/>
  <c r="I34" i="1" s="1"/>
  <c r="G43" i="1"/>
  <c r="I43" i="1" s="1"/>
  <c r="G42" i="1"/>
  <c r="I42" i="1" s="1"/>
  <c r="G41" i="1"/>
  <c r="I41" i="1" s="1"/>
  <c r="G38" i="1"/>
  <c r="G37" i="1"/>
  <c r="I37" i="1" s="1"/>
  <c r="G36" i="1"/>
  <c r="I36" i="1" s="1"/>
  <c r="G35" i="1"/>
  <c r="I35" i="1" s="1"/>
  <c r="J38" i="1" l="1"/>
  <c r="J40" i="1"/>
  <c r="J36" i="1"/>
  <c r="J41" i="1"/>
  <c r="J42" i="1"/>
  <c r="J43" i="1"/>
  <c r="J35" i="1"/>
  <c r="J34" i="1"/>
  <c r="J39" i="1"/>
  <c r="I38" i="1"/>
  <c r="J37" i="1"/>
</calcChain>
</file>

<file path=xl/sharedStrings.xml><?xml version="1.0" encoding="utf-8"?>
<sst xmlns="http://schemas.openxmlformats.org/spreadsheetml/2006/main" count="66" uniqueCount="57">
  <si>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</si>
  <si>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</si>
  <si>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</si>
  <si>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</si>
  <si>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</si>
  <si>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</si>
  <si>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</si>
  <si>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</si>
  <si>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</si>
  <si>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</si>
  <si>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</si>
  <si>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</si>
  <si>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</si>
  <si>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</si>
  <si>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</si>
  <si>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</si>
  <si>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</si>
  <si>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</si>
  <si>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</si>
  <si>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</si>
  <si>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</si>
  <si>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</si>
  <si>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</si>
  <si>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</si>
  <si>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</si>
  <si>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</si>
  <si>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</si>
  <si>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</si>
  <si>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</si>
  <si>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</si>
  <si>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</si>
  <si>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</si>
  <si>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</si>
  <si>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</si>
  <si>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</si>
  <si>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</si>
  <si>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</si>
  <si>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</si>
  <si>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</si>
  <si>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Madison</t>
  </si>
  <si>
    <t>Ralph Frazier</t>
  </si>
  <si>
    <t>Progeny 4821RX</t>
  </si>
  <si>
    <t>Progeny 4970RX</t>
  </si>
  <si>
    <t>Pioneer P46A86X</t>
  </si>
  <si>
    <t>Bayer AG48X9</t>
  </si>
  <si>
    <t>Dyna-Gro S48XT90</t>
  </si>
  <si>
    <t>Dyna-Gro S46XS60</t>
  </si>
  <si>
    <t>Delta Grow 48E49/STS</t>
  </si>
  <si>
    <t>BASF CZ4979X</t>
  </si>
  <si>
    <t>Wade Hargrave</t>
  </si>
  <si>
    <t>Soybean</t>
  </si>
  <si>
    <t>Corn</t>
  </si>
  <si>
    <t>silt loam</t>
  </si>
  <si>
    <t>yes</t>
  </si>
  <si>
    <t>stale seed bed</t>
  </si>
  <si>
    <t>U of MO S14-15138GT</t>
  </si>
  <si>
    <t>Pioneer P48A60X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</si>
</sst>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AC928BBB-18A0-4DBE-9A2F-A6AB06ACB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O941"/>
  <sheetViews>
    <sheetView tabSelected="1" workbookViewId="0">
      <selection activeCell="D46" sqref="D46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</cols>
  <sheetData>
    <row r="12" spans="1:11" ht="15.5" x14ac:dyDescent="0.35">
      <c r="B12" s="21" t="s">
        <v>38</v>
      </c>
      <c r="C12" s="21"/>
      <c r="D12" s="21"/>
      <c r="E12" s="21"/>
      <c r="F12" s="21"/>
      <c r="G12" s="21"/>
      <c r="H12" s="21"/>
      <c r="I12" s="21"/>
      <c r="J12" s="21"/>
      <c r="K12" s="2"/>
    </row>
    <row r="13" spans="1:11" x14ac:dyDescent="0.25">
      <c r="K13" s="2"/>
    </row>
    <row r="14" spans="1:11" x14ac:dyDescent="0.25">
      <c r="A14" s="2" t="s">
        <v>15</v>
      </c>
      <c r="B14" s="22" t="s">
        <v>39</v>
      </c>
      <c r="C14" s="22"/>
      <c r="D14" s="22"/>
      <c r="E14" s="22"/>
      <c r="F14" s="4"/>
      <c r="G14" s="4"/>
      <c r="H14" s="5"/>
      <c r="I14" s="5"/>
      <c r="J14" s="5"/>
      <c r="K14" s="2"/>
    </row>
    <row r="15" spans="1:11" x14ac:dyDescent="0.25">
      <c r="A15" s="2" t="s">
        <v>16</v>
      </c>
      <c r="B15" s="22"/>
      <c r="C15" s="22"/>
      <c r="D15" s="22"/>
      <c r="E15" s="22"/>
      <c r="F15" s="4"/>
      <c r="G15" s="4"/>
      <c r="H15" s="5"/>
      <c r="I15" s="5"/>
      <c r="J15" s="5"/>
      <c r="K15" s="2"/>
    </row>
    <row r="16" spans="1:11" x14ac:dyDescent="0.25">
      <c r="A16" s="2" t="s">
        <v>17</v>
      </c>
      <c r="B16" s="22"/>
      <c r="C16" s="22"/>
      <c r="D16" s="22"/>
      <c r="E16" s="22"/>
      <c r="F16" s="12"/>
      <c r="G16" s="12"/>
      <c r="H16" s="12"/>
      <c r="I16" s="12"/>
      <c r="J16" s="12"/>
      <c r="K16" s="2"/>
    </row>
    <row r="17" spans="1:11" x14ac:dyDescent="0.25">
      <c r="A17" s="2" t="s">
        <v>18</v>
      </c>
      <c r="B17" s="22" t="s">
        <v>40</v>
      </c>
      <c r="C17" s="22"/>
      <c r="D17" s="22"/>
      <c r="E17" s="22"/>
      <c r="F17" s="4"/>
      <c r="G17" s="4"/>
      <c r="H17" s="5"/>
      <c r="I17" s="5"/>
      <c r="J17" s="5"/>
      <c r="K17" s="2"/>
    </row>
    <row r="18" spans="1:11" x14ac:dyDescent="0.25">
      <c r="A18" s="2" t="s">
        <v>19</v>
      </c>
      <c r="B18" s="22" t="s">
        <v>49</v>
      </c>
      <c r="C18" s="22"/>
      <c r="D18" s="22"/>
      <c r="E18" s="22"/>
      <c r="F18" s="4"/>
      <c r="G18" s="4"/>
      <c r="H18" s="5"/>
      <c r="I18" s="5"/>
      <c r="J18" s="5"/>
      <c r="K18" s="2"/>
    </row>
    <row r="19" spans="1:11" x14ac:dyDescent="0.25">
      <c r="A19" s="2" t="s">
        <v>20</v>
      </c>
      <c r="B19" s="22" t="s">
        <v>50</v>
      </c>
      <c r="C19" s="22"/>
      <c r="D19" s="22"/>
      <c r="E19" s="22"/>
      <c r="F19" s="4"/>
      <c r="G19" s="4"/>
      <c r="H19" s="5"/>
      <c r="I19" s="5"/>
      <c r="J19" s="5"/>
      <c r="K19" s="2"/>
    </row>
    <row r="20" spans="1:11" x14ac:dyDescent="0.25">
      <c r="A20" s="2" t="s">
        <v>21</v>
      </c>
      <c r="B20" s="22" t="s">
        <v>51</v>
      </c>
      <c r="C20" s="22"/>
      <c r="D20" s="22"/>
      <c r="E20" s="22"/>
      <c r="F20" s="4"/>
      <c r="G20" s="4"/>
      <c r="H20" s="5"/>
      <c r="I20" s="5"/>
      <c r="J20" s="5"/>
      <c r="K20" s="2"/>
    </row>
    <row r="21" spans="1:11" x14ac:dyDescent="0.25">
      <c r="A21" s="2" t="s">
        <v>22</v>
      </c>
      <c r="B21" s="23"/>
      <c r="C21" s="23"/>
      <c r="D21" s="23"/>
      <c r="E21" s="23"/>
      <c r="F21" s="4"/>
      <c r="G21" s="4"/>
      <c r="H21" s="5"/>
      <c r="I21" s="5"/>
      <c r="J21" s="5"/>
      <c r="K21" s="2"/>
    </row>
    <row r="22" spans="1:11" x14ac:dyDescent="0.25">
      <c r="A22" s="2" t="s">
        <v>23</v>
      </c>
      <c r="B22" s="22" t="s">
        <v>52</v>
      </c>
      <c r="C22" s="22"/>
      <c r="D22" s="22"/>
      <c r="E22" s="22"/>
      <c r="F22" s="4"/>
      <c r="G22" s="4"/>
      <c r="H22" s="5"/>
      <c r="I22" s="5"/>
      <c r="J22" s="5"/>
      <c r="K22" s="2"/>
    </row>
    <row r="23" spans="1:11" x14ac:dyDescent="0.25">
      <c r="A23" s="2" t="s">
        <v>24</v>
      </c>
      <c r="B23" s="22"/>
      <c r="C23" s="22"/>
      <c r="D23" s="22"/>
      <c r="E23" s="22"/>
      <c r="F23" s="4"/>
      <c r="G23" s="4"/>
      <c r="H23" s="5"/>
      <c r="I23" s="5"/>
      <c r="J23" s="5"/>
      <c r="K23" s="2"/>
    </row>
    <row r="24" spans="1:11" x14ac:dyDescent="0.25">
      <c r="A24" s="2" t="s">
        <v>25</v>
      </c>
      <c r="B24" s="22" t="s">
        <v>53</v>
      </c>
      <c r="C24" s="22"/>
      <c r="D24" s="22"/>
      <c r="E24" s="22"/>
      <c r="F24" s="4"/>
      <c r="G24" s="4"/>
      <c r="H24" s="5"/>
      <c r="I24" s="5"/>
      <c r="J24" s="5"/>
      <c r="K24" s="2"/>
    </row>
    <row r="25" spans="1:11" x14ac:dyDescent="0.25">
      <c r="A25" s="2" t="s">
        <v>26</v>
      </c>
      <c r="B25" s="22" t="s">
        <v>54</v>
      </c>
      <c r="C25" s="22"/>
      <c r="D25" s="22"/>
      <c r="E25" s="22"/>
      <c r="F25" s="4"/>
      <c r="G25" s="4"/>
      <c r="H25" s="5"/>
      <c r="I25" s="5"/>
      <c r="J25" s="5"/>
      <c r="K25" s="2"/>
    </row>
    <row r="26" spans="1:11" x14ac:dyDescent="0.25">
      <c r="A26" s="2" t="s">
        <v>28</v>
      </c>
      <c r="B26" s="24">
        <v>43949</v>
      </c>
      <c r="C26" s="24"/>
      <c r="D26" s="24"/>
      <c r="E26" s="24"/>
      <c r="F26" s="4"/>
      <c r="G26" s="4"/>
      <c r="H26" s="5"/>
      <c r="I26" s="5"/>
      <c r="J26" s="5"/>
      <c r="K26" s="2"/>
    </row>
    <row r="27" spans="1:11" x14ac:dyDescent="0.25">
      <c r="A27" s="2" t="s">
        <v>27</v>
      </c>
      <c r="B27" s="24">
        <v>44112</v>
      </c>
      <c r="C27" s="24"/>
      <c r="D27" s="24"/>
      <c r="E27" s="24"/>
      <c r="F27" s="4"/>
      <c r="G27" s="4"/>
      <c r="H27" s="5"/>
      <c r="I27" s="5"/>
      <c r="J27" s="5"/>
      <c r="K27" s="2"/>
    </row>
    <row r="28" spans="1:11" x14ac:dyDescent="0.25">
      <c r="A28" s="2" t="s">
        <v>29</v>
      </c>
      <c r="B28" s="22"/>
      <c r="C28" s="22"/>
      <c r="D28" s="22"/>
      <c r="E28" s="22"/>
      <c r="F28" s="22"/>
      <c r="G28" s="22"/>
      <c r="H28" s="22"/>
      <c r="I28" s="22"/>
      <c r="J28" s="22"/>
      <c r="K28" s="2"/>
    </row>
    <row r="29" spans="1:11" x14ac:dyDescent="0.25">
      <c r="A29" s="2" t="s">
        <v>30</v>
      </c>
      <c r="B29" s="22"/>
      <c r="C29" s="22"/>
      <c r="D29" s="22"/>
      <c r="E29" s="22"/>
      <c r="F29" s="22"/>
      <c r="G29" s="22"/>
      <c r="H29" s="22"/>
      <c r="I29" s="22"/>
      <c r="J29" s="22"/>
      <c r="K29" s="2"/>
    </row>
    <row r="30" spans="1:11" x14ac:dyDescent="0.25">
      <c r="A30" s="2" t="s">
        <v>31</v>
      </c>
      <c r="B30" s="22"/>
      <c r="C30" s="22"/>
      <c r="D30" s="22"/>
      <c r="E30" s="22"/>
      <c r="F30" s="22"/>
      <c r="G30" s="22"/>
      <c r="H30" s="22"/>
      <c r="I30" s="22"/>
      <c r="J30" s="22"/>
      <c r="K30" s="2"/>
    </row>
    <row r="31" spans="1:11" x14ac:dyDescent="0.25">
      <c r="A31" s="2" t="s">
        <v>35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1" x14ac:dyDescent="0.25">
      <c r="A32" s="2" t="s">
        <v>33</v>
      </c>
      <c r="B32" s="6" t="s">
        <v>0</v>
      </c>
      <c r="C32" s="6" t="s">
        <v>2</v>
      </c>
      <c r="D32" s="6" t="s">
        <v>4</v>
      </c>
      <c r="E32" s="6" t="s">
        <v>32</v>
      </c>
      <c r="F32" s="6" t="s">
        <v>6</v>
      </c>
      <c r="G32" s="6" t="s">
        <v>10</v>
      </c>
      <c r="H32" s="7" t="s">
        <v>36</v>
      </c>
      <c r="I32" s="7" t="s">
        <v>7</v>
      </c>
      <c r="J32" s="7" t="s">
        <v>8</v>
      </c>
      <c r="K32" s="2"/>
    </row>
    <row r="33" spans="1:15" x14ac:dyDescent="0.25">
      <c r="A33" s="17"/>
      <c r="B33" s="8" t="s">
        <v>1</v>
      </c>
      <c r="C33" s="8" t="s">
        <v>3</v>
      </c>
      <c r="D33" s="8" t="s">
        <v>5</v>
      </c>
      <c r="E33" s="8" t="s">
        <v>12</v>
      </c>
      <c r="F33" s="8" t="s">
        <v>13</v>
      </c>
      <c r="G33" s="8" t="s">
        <v>11</v>
      </c>
      <c r="H33" s="9" t="s">
        <v>37</v>
      </c>
      <c r="I33" s="9" t="s">
        <v>14</v>
      </c>
      <c r="J33" s="9" t="s">
        <v>9</v>
      </c>
      <c r="K33" s="2"/>
    </row>
    <row r="34" spans="1:15" x14ac:dyDescent="0.25">
      <c r="A34" s="18" t="s">
        <v>42</v>
      </c>
      <c r="B34" s="6" t="s">
        <v>34</v>
      </c>
      <c r="C34" s="6">
        <v>3055</v>
      </c>
      <c r="D34" s="6">
        <v>13.2</v>
      </c>
      <c r="E34" s="6">
        <v>418</v>
      </c>
      <c r="F34" s="6">
        <v>860</v>
      </c>
      <c r="G34" s="7">
        <f t="shared" ref="G34:G43" si="0">+(E34/12*F34)/43560</f>
        <v>0.68771043771043772</v>
      </c>
      <c r="H34" s="14">
        <f t="shared" ref="H34:H43" si="1">+C34*(100-D34)/87</f>
        <v>3047.977011494253</v>
      </c>
      <c r="I34" s="14">
        <f t="shared" ref="I34:I43" si="2">+(C34/G34/60)</f>
        <v>74.037943696450427</v>
      </c>
      <c r="J34" s="14">
        <f t="shared" ref="J34:J43" si="3">+H34/G34/60</f>
        <v>73.867741527033303</v>
      </c>
      <c r="K34" s="2"/>
    </row>
    <row r="35" spans="1:15" x14ac:dyDescent="0.25">
      <c r="A35" s="19" t="s">
        <v>41</v>
      </c>
      <c r="B35" s="10" t="s">
        <v>34</v>
      </c>
      <c r="C35" s="10">
        <v>3376</v>
      </c>
      <c r="D35" s="10">
        <v>12.6</v>
      </c>
      <c r="E35" s="10">
        <v>418</v>
      </c>
      <c r="F35" s="10">
        <v>875</v>
      </c>
      <c r="G35" s="11">
        <f>+(E35/12*F35)/43560</f>
        <v>0.69970538720538722</v>
      </c>
      <c r="H35" s="11">
        <f t="shared" si="1"/>
        <v>3391.5218390804598</v>
      </c>
      <c r="I35" s="11">
        <f t="shared" si="2"/>
        <v>80.4147969924812</v>
      </c>
      <c r="J35" s="11">
        <f t="shared" si="3"/>
        <v>80.78452019704433</v>
      </c>
      <c r="K35" s="2"/>
    </row>
    <row r="36" spans="1:15" x14ac:dyDescent="0.25">
      <c r="A36" s="18" t="s">
        <v>56</v>
      </c>
      <c r="B36" s="6" t="s">
        <v>34</v>
      </c>
      <c r="C36" s="6">
        <v>3628</v>
      </c>
      <c r="D36" s="6">
        <v>12.8</v>
      </c>
      <c r="E36" s="6">
        <v>418</v>
      </c>
      <c r="F36" s="6">
        <v>867</v>
      </c>
      <c r="G36" s="7">
        <f>+(E36/12*F36)/43560</f>
        <v>0.69330808080808093</v>
      </c>
      <c r="H36" s="14">
        <f t="shared" si="1"/>
        <v>3636.3402298850579</v>
      </c>
      <c r="I36" s="14">
        <f t="shared" si="2"/>
        <v>87.214714988162442</v>
      </c>
      <c r="J36" s="14">
        <f t="shared" si="3"/>
        <v>87.415208585836382</v>
      </c>
      <c r="K36" s="2"/>
    </row>
    <row r="37" spans="1:15" x14ac:dyDescent="0.25">
      <c r="A37" s="19" t="s">
        <v>43</v>
      </c>
      <c r="B37" s="10" t="s">
        <v>34</v>
      </c>
      <c r="C37" s="10">
        <v>3581</v>
      </c>
      <c r="D37" s="10">
        <v>13.3</v>
      </c>
      <c r="E37" s="10">
        <v>418</v>
      </c>
      <c r="F37" s="10">
        <v>891</v>
      </c>
      <c r="G37" s="11">
        <f t="shared" si="0"/>
        <v>0.71250000000000013</v>
      </c>
      <c r="H37" s="11">
        <f t="shared" si="1"/>
        <v>3568.6517241379311</v>
      </c>
      <c r="I37" s="11">
        <f t="shared" si="2"/>
        <v>83.766081871345008</v>
      </c>
      <c r="J37" s="11">
        <f t="shared" si="3"/>
        <v>83.477233313167957</v>
      </c>
      <c r="K37" s="2"/>
      <c r="O37" s="14"/>
    </row>
    <row r="38" spans="1:15" x14ac:dyDescent="0.25">
      <c r="A38" s="18" t="s">
        <v>44</v>
      </c>
      <c r="B38" s="6" t="s">
        <v>34</v>
      </c>
      <c r="C38" s="6">
        <v>3572</v>
      </c>
      <c r="D38" s="6">
        <v>12.8</v>
      </c>
      <c r="E38" s="6">
        <v>418</v>
      </c>
      <c r="F38" s="6">
        <v>898</v>
      </c>
      <c r="G38" s="7">
        <f t="shared" si="0"/>
        <v>0.71809764309764312</v>
      </c>
      <c r="H38" s="14">
        <f t="shared" si="1"/>
        <v>3580.2114942528738</v>
      </c>
      <c r="I38" s="14">
        <f t="shared" si="2"/>
        <v>82.90423162583518</v>
      </c>
      <c r="J38" s="14">
        <f t="shared" si="3"/>
        <v>83.09481606635434</v>
      </c>
      <c r="K38" s="2"/>
    </row>
    <row r="39" spans="1:15" x14ac:dyDescent="0.25">
      <c r="A39" s="20" t="s">
        <v>45</v>
      </c>
      <c r="B39" s="16" t="s">
        <v>34</v>
      </c>
      <c r="C39" s="16">
        <v>3417</v>
      </c>
      <c r="D39" s="16">
        <v>13.7</v>
      </c>
      <c r="E39" s="16">
        <v>418</v>
      </c>
      <c r="F39" s="16">
        <v>905</v>
      </c>
      <c r="G39" s="13">
        <f t="shared" si="0"/>
        <v>0.72369528619528622</v>
      </c>
      <c r="H39" s="13">
        <f t="shared" si="1"/>
        <v>3389.5068965517239</v>
      </c>
      <c r="I39" s="13">
        <f t="shared" si="2"/>
        <v>78.69334108752544</v>
      </c>
      <c r="J39" s="13">
        <f t="shared" si="3"/>
        <v>78.060176274177536</v>
      </c>
      <c r="K39" s="2"/>
    </row>
    <row r="40" spans="1:15" x14ac:dyDescent="0.25">
      <c r="A40" s="18" t="s">
        <v>46</v>
      </c>
      <c r="B40" s="15" t="s">
        <v>34</v>
      </c>
      <c r="C40" s="6">
        <v>3664</v>
      </c>
      <c r="D40" s="6">
        <v>12.9</v>
      </c>
      <c r="E40" s="6">
        <v>418</v>
      </c>
      <c r="F40" s="6">
        <v>909</v>
      </c>
      <c r="G40" s="7">
        <f t="shared" si="0"/>
        <v>0.72689393939393943</v>
      </c>
      <c r="H40" s="14">
        <f t="shared" si="1"/>
        <v>3668.2114942528733</v>
      </c>
      <c r="I40" s="14">
        <f t="shared" si="2"/>
        <v>84.010422094841061</v>
      </c>
      <c r="J40" s="14">
        <f t="shared" si="3"/>
        <v>84.106985798398355</v>
      </c>
      <c r="K40" s="2"/>
    </row>
    <row r="41" spans="1:15" x14ac:dyDescent="0.25">
      <c r="A41" s="19" t="s">
        <v>47</v>
      </c>
      <c r="B41" s="10" t="s">
        <v>34</v>
      </c>
      <c r="C41" s="10">
        <v>3483</v>
      </c>
      <c r="D41" s="10">
        <v>13.2</v>
      </c>
      <c r="E41" s="10">
        <v>418</v>
      </c>
      <c r="F41" s="10">
        <v>919</v>
      </c>
      <c r="G41" s="11">
        <f t="shared" si="0"/>
        <v>0.73489057239057243</v>
      </c>
      <c r="H41" s="11">
        <f t="shared" si="1"/>
        <v>3474.9931034482756</v>
      </c>
      <c r="I41" s="11">
        <f t="shared" si="2"/>
        <v>78.991352156233887</v>
      </c>
      <c r="J41" s="11">
        <f t="shared" si="3"/>
        <v>78.809762840932208</v>
      </c>
      <c r="K41" s="2"/>
    </row>
    <row r="42" spans="1:15" x14ac:dyDescent="0.25">
      <c r="A42" s="18" t="s">
        <v>48</v>
      </c>
      <c r="B42" s="6" t="s">
        <v>34</v>
      </c>
      <c r="C42" s="6">
        <v>3533</v>
      </c>
      <c r="D42" s="6">
        <v>13.5</v>
      </c>
      <c r="E42" s="6">
        <v>418</v>
      </c>
      <c r="F42" s="6">
        <v>932</v>
      </c>
      <c r="G42" s="7">
        <f t="shared" si="0"/>
        <v>0.74528619528619533</v>
      </c>
      <c r="H42" s="14">
        <f t="shared" si="1"/>
        <v>3512.6954022988507</v>
      </c>
      <c r="I42" s="14">
        <f t="shared" si="2"/>
        <v>79.007680144567431</v>
      </c>
      <c r="J42" s="14">
        <f t="shared" si="3"/>
        <v>78.553613017299796</v>
      </c>
      <c r="K42" s="2"/>
    </row>
    <row r="43" spans="1:15" x14ac:dyDescent="0.25">
      <c r="A43" s="19" t="s">
        <v>55</v>
      </c>
      <c r="B43" s="10" t="s">
        <v>34</v>
      </c>
      <c r="C43" s="10">
        <v>3398</v>
      </c>
      <c r="D43" s="10">
        <v>13.6</v>
      </c>
      <c r="E43" s="10">
        <v>418</v>
      </c>
      <c r="F43" s="10">
        <v>939</v>
      </c>
      <c r="G43" s="11">
        <f t="shared" si="0"/>
        <v>0.75088383838383843</v>
      </c>
      <c r="H43" s="11">
        <f t="shared" si="1"/>
        <v>3374.5655172413794</v>
      </c>
      <c r="I43" s="11">
        <f t="shared" si="2"/>
        <v>75.422229695644859</v>
      </c>
      <c r="J43" s="11">
        <f t="shared" si="3"/>
        <v>74.902076387399035</v>
      </c>
      <c r="K43" s="2"/>
    </row>
    <row r="44" spans="1:15" x14ac:dyDescent="0.25">
      <c r="A44" s="2"/>
      <c r="B44" s="2"/>
      <c r="C44" s="2"/>
      <c r="D44" s="2"/>
      <c r="E44" s="2"/>
      <c r="F44" s="2"/>
      <c r="G44" s="2"/>
      <c r="H44" s="7"/>
      <c r="I44" s="5"/>
      <c r="J44" s="5"/>
      <c r="K44" s="2"/>
    </row>
    <row r="45" spans="1:15" x14ac:dyDescent="0.25">
      <c r="A45" s="2"/>
      <c r="B45" s="2"/>
      <c r="C45" s="2"/>
      <c r="D45" s="2"/>
      <c r="E45" s="2"/>
      <c r="F45" s="2"/>
      <c r="G45" s="2"/>
      <c r="H45" s="7"/>
      <c r="I45" s="5"/>
      <c r="J45" s="5"/>
      <c r="K45" s="2"/>
    </row>
    <row r="46" spans="1:15" x14ac:dyDescent="0.25">
      <c r="A46" s="2"/>
      <c r="B46" s="2"/>
      <c r="C46" s="2"/>
      <c r="D46" s="2"/>
      <c r="E46" s="2"/>
      <c r="F46" s="2"/>
      <c r="G46" s="2"/>
      <c r="H46" s="7"/>
      <c r="I46" s="5"/>
      <c r="J46" s="5"/>
      <c r="K46" s="2"/>
    </row>
    <row r="47" spans="1:15" x14ac:dyDescent="0.25">
      <c r="A47" s="2"/>
      <c r="B47" s="2"/>
      <c r="C47" s="2"/>
      <c r="D47" s="2"/>
      <c r="E47" s="2"/>
      <c r="F47" s="2"/>
      <c r="G47" s="2"/>
      <c r="H47" s="7"/>
      <c r="I47" s="5"/>
      <c r="J47" s="5"/>
      <c r="K47" s="2"/>
    </row>
    <row r="48" spans="1:15" x14ac:dyDescent="0.25">
      <c r="A48" s="2"/>
      <c r="B48" s="2"/>
      <c r="C48" s="2"/>
      <c r="D48" s="2"/>
      <c r="E48" s="2"/>
      <c r="F48" s="2"/>
      <c r="G48" s="2"/>
      <c r="H48" s="7"/>
      <c r="I48" s="5"/>
      <c r="J48" s="5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7"/>
      <c r="I49" s="5"/>
      <c r="J49" s="5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7"/>
      <c r="I50" s="5"/>
      <c r="J50" s="5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7"/>
      <c r="I51" s="5"/>
      <c r="J51" s="5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7"/>
      <c r="I52" s="5"/>
      <c r="J52" s="5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7"/>
      <c r="I56" s="5"/>
      <c r="J56" s="3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7"/>
      <c r="I57" s="3"/>
      <c r="J57" s="3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7"/>
      <c r="I58" s="3"/>
      <c r="J58" s="3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7"/>
      <c r="I59" s="3"/>
      <c r="J59" s="3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7"/>
      <c r="I60" s="3"/>
      <c r="J60" s="3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7"/>
      <c r="I61" s="3"/>
      <c r="J61" s="3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7"/>
      <c r="I62" s="3"/>
      <c r="J62" s="3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7"/>
      <c r="I63" s="3"/>
      <c r="J63" s="3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7"/>
      <c r="I64" s="3"/>
      <c r="J64" s="3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7"/>
      <c r="I65" s="3"/>
      <c r="J65" s="3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7"/>
      <c r="I66" s="3"/>
      <c r="J66" s="3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3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3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3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3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3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3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3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K182" s="2"/>
    </row>
    <row r="183" spans="1:11" x14ac:dyDescent="0.25">
      <c r="K183" s="2"/>
    </row>
    <row r="184" spans="1:11" x14ac:dyDescent="0.25">
      <c r="K184" s="2"/>
    </row>
    <row r="185" spans="1:11" x14ac:dyDescent="0.25">
      <c r="K185" s="2"/>
    </row>
    <row r="186" spans="1:11" x14ac:dyDescent="0.25">
      <c r="K186" s="2"/>
    </row>
    <row r="187" spans="1:11" x14ac:dyDescent="0.25">
      <c r="K187" s="2"/>
    </row>
    <row r="188" spans="1:11" x14ac:dyDescent="0.25">
      <c r="K188" s="2"/>
    </row>
    <row r="189" spans="1:11" x14ac:dyDescent="0.25">
      <c r="K189" s="2"/>
    </row>
    <row r="190" spans="1:11" x14ac:dyDescent="0.25">
      <c r="K190" s="2"/>
    </row>
    <row r="191" spans="1:11" x14ac:dyDescent="0.25"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</sheetData>
  <mergeCells count="18">
    <mergeCell ref="B30:J30"/>
    <mergeCell ref="B26:E26"/>
    <mergeCell ref="B27:E27"/>
    <mergeCell ref="B24:E24"/>
    <mergeCell ref="B25:E25"/>
    <mergeCell ref="B28:J28"/>
    <mergeCell ref="B29:J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012EFE6E7C74D8CAB6EED273E109E" ma:contentTypeVersion="13" ma:contentTypeDescription="Create a new document." ma:contentTypeScope="" ma:versionID="9dcacfae6a7fe26c996d43a4fff1a7f2">
  <xsd:schema xmlns:xsd="http://www.w3.org/2001/XMLSchema" xmlns:xs="http://www.w3.org/2001/XMLSchema" xmlns:p="http://schemas.microsoft.com/office/2006/metadata/properties" xmlns:ns3="e7f0c869-403d-4fcc-96e3-932efe4cf785" xmlns:ns4="b7c0b4e4-7c9d-47e6-8e50-9112dcd07f36" targetNamespace="http://schemas.microsoft.com/office/2006/metadata/properties" ma:root="true" ma:fieldsID="bcc5c39e15158e3c2dae78fc8eca547c" ns3:_="" ns4:_="">
    <xsd:import namespace="e7f0c869-403d-4fcc-96e3-932efe4cf785"/>
    <xsd:import namespace="b7c0b4e4-7c9d-47e6-8e50-9112dcd07f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0c869-403d-4fcc-96e3-932efe4cf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0b4e4-7c9d-47e6-8e50-9112dcd07f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01E863-E39B-413C-8A00-5AE847290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f0c869-403d-4fcc-96e3-932efe4cf785"/>
    <ds:schemaRef ds:uri="b7c0b4e4-7c9d-47e6-8e50-9112dcd07f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219C0-1FC6-4183-A5D6-83AB529929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2614AE-436F-4DDE-B8E1-F1855953E55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0x0101005B4012EFE6E7C74D8CAB6EED273E109E</vt:lpwstr>
  </property>
</Properties>
</file>